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1B42CF1-40AF-42D9-835A-87554FCE60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ussi " sheetId="6" r:id="rId1"/>
    <sheet name="Variazione pendenti" sheetId="7" r:id="rId2"/>
    <sheet name="Stratigrafia pendenti" sheetId="25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0" i="6"/>
  <c r="G30" i="6"/>
  <c r="H21" i="6"/>
  <c r="G21" i="6"/>
  <c r="H12" i="6"/>
  <c r="G12" i="6"/>
  <c r="G32" i="6" l="1"/>
  <c r="G41" i="6"/>
  <c r="G23" i="6"/>
  <c r="G14" i="6"/>
  <c r="F39" i="6"/>
  <c r="E39" i="6"/>
  <c r="F30" i="6"/>
  <c r="E30" i="6"/>
  <c r="E32" i="6" s="1"/>
  <c r="F21" i="6"/>
  <c r="E21" i="6"/>
  <c r="F12" i="6"/>
  <c r="E12" i="6"/>
  <c r="E14" i="6" l="1"/>
  <c r="E41" i="6"/>
  <c r="E23" i="6"/>
  <c r="D39" i="6" l="1"/>
  <c r="C39" i="6"/>
  <c r="D30" i="6"/>
  <c r="C30" i="6"/>
  <c r="D21" i="6"/>
  <c r="C21" i="6"/>
  <c r="D12" i="6"/>
  <c r="C12" i="6"/>
  <c r="C14" i="6" l="1"/>
  <c r="C23" i="6"/>
  <c r="C41" i="6"/>
  <c r="C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<sst xmlns="http://schemas.openxmlformats.org/spreadsheetml/2006/main" count="119" uniqueCount="39">
  <si>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</si>
  <si>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</si>
  <si>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</si>
  <si>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</si>
  <si>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</si>
  <si>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</si>
  <si>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</si>
  <si>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</si>
  <si>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</si>
  <si>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</si>
  <si>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</si>
  <si>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</si>
  <si>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</si>
  <si>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</si>
  <si>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</si>
  <si>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</si>
  <si>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</si>
  <si>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</si>
  <si>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</si>
  <si>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</si>
  <si>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</si>
  <si>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</si>
  <si>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</si>
  <si>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FALLIMENTARE</t>
  </si>
  <si>
    <t>Totale AREA SIECIC</t>
  </si>
  <si>
    <t>Incidenza percentuale delle classi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</si>
  <si>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</si>
  <si>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</si>
  <si>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</si>
  <si>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Iscritti 
2020</t>
  </si>
  <si>
    <t>Definiti 2020</t>
  </si>
  <si>
    <t>Fino al 2010</t>
  </si>
  <si>
    <t>Pendenti al 31/12/2018</t>
  </si>
  <si>
    <t>Iscritti 
2021</t>
  </si>
  <si>
    <t>Pendenti al 31/12/2021</t>
  </si>
  <si>
    <t>Pendenti al 31 dicembre 2021</t>
  </si>
  <si>
    <t>Ultimo aggiornamento del sistema di rilevazione avvenuto il 15 marzo 2022</t>
  </si>
  <si>
    <t>Anni 2019 - 31 dicembre 2021</t>
  </si>
  <si>
    <t>Definiti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</si>
</sst>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0" fontId="10" fillId="0" borderId="0" xfId="7" applyFont="1"/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 xr:uid="{00000000-0005-0000-0000-000001000000}"/>
    <cellStyle name="Normale 2 2" xfId="2" xr:uid="{00000000-0005-0000-0000-000002000000}"/>
    <cellStyle name="Normale 2 2 13" xfId="7" xr:uid="{00000000-0005-0000-0000-000003000000}"/>
    <cellStyle name="Normale 2 2 3" xfId="5" xr:uid="{00000000-0005-0000-0000-000004000000}"/>
    <cellStyle name="Normale 2 2 9" xfId="6" xr:uid="{00000000-0005-0000-0000-000005000000}"/>
    <cellStyle name="Percentuale" xfId="1" builtinId="5"/>
    <cellStyle name="Percentuale 2 2" xfId="3" xr:uid="{00000000-0005-0000-0000-000007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zoomScale="86" zoomScaleNormal="86" workbookViewId="0">
      <selection activeCell="G34" sqref="G34"/>
    </sheetView>
  </sheetViews>
  <sheetFormatPr defaultColWidth="9.1796875" defaultRowHeight="13" x14ac:dyDescent="0.3"/>
  <cols>
    <col min="1" max="1" width="19.453125" style="10" customWidth="1"/>
    <col min="2" max="2" width="33" style="1" customWidth="1"/>
    <col min="3" max="3" width="9.54296875" style="1" customWidth="1"/>
    <col min="4" max="4" width="9.26953125" style="1" customWidth="1"/>
    <col min="5" max="5" width="9.54296875" style="1" customWidth="1"/>
    <col min="6" max="6" width="9.26953125" style="1" customWidth="1"/>
    <col min="7" max="7" width="9.54296875" style="1" customWidth="1"/>
    <col min="8" max="8" width="9.26953125" style="1" customWidth="1"/>
    <col min="9" max="9" width="9.1796875" style="1"/>
    <col min="10" max="10" width="44.81640625" style="1" bestFit="1" customWidth="1"/>
    <col min="11" max="14" width="9.1796875" style="1"/>
    <col min="15" max="15" width="44.81640625" style="1" bestFit="1" customWidth="1"/>
    <col min="16" max="16" width="41.81640625" style="1" bestFit="1" customWidth="1"/>
    <col min="17" max="16384" width="9.1796875" style="1"/>
  </cols>
  <sheetData>
    <row r="1" spans="1:8" ht="15.5" x14ac:dyDescent="0.35">
      <c r="A1" s="8" t="s">
        <v>17</v>
      </c>
    </row>
    <row r="2" spans="1:8" ht="14.5" x14ac:dyDescent="0.35">
      <c r="A2" s="9" t="s">
        <v>6</v>
      </c>
    </row>
    <row r="3" spans="1:8" x14ac:dyDescent="0.3">
      <c r="A3" s="29" t="s">
        <v>9</v>
      </c>
      <c r="B3" s="30"/>
    </row>
    <row r="4" spans="1:8" x14ac:dyDescent="0.3">
      <c r="A4" s="29" t="s">
        <v>37</v>
      </c>
      <c r="B4" s="30"/>
    </row>
    <row r="5" spans="1:8" x14ac:dyDescent="0.3">
      <c r="A5" s="29"/>
      <c r="B5" s="30"/>
    </row>
    <row r="6" spans="1:8" ht="26" x14ac:dyDescent="0.3">
      <c r="A6" s="6" t="s">
        <v>1</v>
      </c>
      <c r="B6" s="6" t="s">
        <v>2</v>
      </c>
      <c r="C6" s="7" t="s">
        <v>26</v>
      </c>
      <c r="D6" s="7" t="s">
        <v>27</v>
      </c>
      <c r="E6" s="7" t="s">
        <v>29</v>
      </c>
      <c r="F6" s="7" t="s">
        <v>30</v>
      </c>
      <c r="G6" s="7" t="s">
        <v>33</v>
      </c>
      <c r="H6" s="7" t="s">
        <v>38</v>
      </c>
    </row>
    <row r="7" spans="1:8" x14ac:dyDescent="0.3">
      <c r="A7" s="58" t="s">
        <v>18</v>
      </c>
      <c r="B7" s="3" t="s">
        <v>10</v>
      </c>
      <c r="C7" s="4">
        <v>3320</v>
      </c>
      <c r="D7" s="4">
        <v>5766</v>
      </c>
      <c r="E7" s="4">
        <v>2226</v>
      </c>
      <c r="F7" s="4">
        <v>2480</v>
      </c>
      <c r="G7" s="4">
        <v>2541</v>
      </c>
      <c r="H7" s="4">
        <v>2835</v>
      </c>
    </row>
    <row r="8" spans="1:8" x14ac:dyDescent="0.3">
      <c r="A8" s="58" t="s">
        <v>3</v>
      </c>
      <c r="B8" s="3" t="s">
        <v>12</v>
      </c>
      <c r="C8" s="4">
        <v>795</v>
      </c>
      <c r="D8" s="4">
        <v>3044</v>
      </c>
      <c r="E8" s="4">
        <v>654</v>
      </c>
      <c r="F8" s="4">
        <v>1729</v>
      </c>
      <c r="G8" s="4">
        <v>771</v>
      </c>
      <c r="H8" s="4">
        <v>1646</v>
      </c>
    </row>
    <row r="9" spans="1:8" x14ac:dyDescent="0.3">
      <c r="A9" s="58" t="s">
        <v>3</v>
      </c>
      <c r="B9" s="3" t="s">
        <v>13</v>
      </c>
      <c r="C9" s="4">
        <v>561</v>
      </c>
      <c r="D9" s="4">
        <v>581</v>
      </c>
      <c r="E9" s="4">
        <v>377</v>
      </c>
      <c r="F9" s="4">
        <v>407</v>
      </c>
      <c r="G9" s="4">
        <v>405</v>
      </c>
      <c r="H9" s="4">
        <v>440</v>
      </c>
    </row>
    <row r="10" spans="1:8" x14ac:dyDescent="0.3">
      <c r="A10" s="58" t="s">
        <v>3</v>
      </c>
      <c r="B10" s="3" t="s">
        <v>14</v>
      </c>
      <c r="C10" s="4">
        <v>258</v>
      </c>
      <c r="D10" s="4">
        <v>332</v>
      </c>
      <c r="E10" s="4">
        <v>198</v>
      </c>
      <c r="F10" s="4">
        <v>330</v>
      </c>
      <c r="G10" s="4">
        <v>171</v>
      </c>
      <c r="H10" s="4">
        <v>397</v>
      </c>
    </row>
    <row r="11" spans="1:8" x14ac:dyDescent="0.3">
      <c r="A11" s="58" t="s">
        <v>3</v>
      </c>
      <c r="B11" s="3" t="s">
        <v>15</v>
      </c>
      <c r="C11" s="4">
        <v>40</v>
      </c>
      <c r="D11" s="4">
        <v>46</v>
      </c>
      <c r="E11" s="4">
        <v>29</v>
      </c>
      <c r="F11" s="4">
        <v>32</v>
      </c>
      <c r="G11" s="4">
        <v>31</v>
      </c>
      <c r="H11" s="4">
        <v>57</v>
      </c>
    </row>
    <row r="12" spans="1:8" x14ac:dyDescent="0.3">
      <c r="A12" s="58"/>
      <c r="B12" s="13" t="s">
        <v>11</v>
      </c>
      <c r="C12" s="14">
        <f t="shared" ref="C12:D12" si="0">SUM(C7:C11)</f>
        <v>4974</v>
      </c>
      <c r="D12" s="14">
        <f t="shared" si="0"/>
        <v>9769</v>
      </c>
      <c r="E12" s="14">
        <f t="shared" ref="E12:F12" si="1">SUM(E7:E11)</f>
        <v>3484</v>
      </c>
      <c r="F12" s="14">
        <f t="shared" si="1"/>
        <v>4978</v>
      </c>
      <c r="G12" s="51">
        <f t="shared" ref="G12:H12" si="2">SUM(G7:G11)</f>
        <v>3919</v>
      </c>
      <c r="H12" s="51">
        <f t="shared" si="2"/>
        <v>5375</v>
      </c>
    </row>
    <row r="13" spans="1:8" ht="7.15" customHeight="1" x14ac:dyDescent="0.3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3">
      <c r="A14" s="22"/>
      <c r="B14" s="15" t="s">
        <v>7</v>
      </c>
      <c r="C14" s="56">
        <f>D12/C12</f>
        <v>1.9640128669079211</v>
      </c>
      <c r="D14" s="57"/>
      <c r="E14" s="56">
        <f>F12/E12</f>
        <v>1.428817451205511</v>
      </c>
      <c r="F14" s="57"/>
      <c r="G14" s="56">
        <f>H12/G12</f>
        <v>1.3715233477928044</v>
      </c>
      <c r="H14" s="57"/>
    </row>
    <row r="15" spans="1:8" x14ac:dyDescent="0.3">
      <c r="C15" s="2"/>
      <c r="D15" s="2"/>
      <c r="E15" s="2"/>
      <c r="F15" s="2"/>
      <c r="G15" s="2"/>
      <c r="H15" s="2"/>
    </row>
    <row r="16" spans="1:8" x14ac:dyDescent="0.3">
      <c r="A16" s="58" t="s">
        <v>19</v>
      </c>
      <c r="B16" s="3" t="s">
        <v>10</v>
      </c>
      <c r="C16" s="4">
        <v>4343</v>
      </c>
      <c r="D16" s="4">
        <v>3919</v>
      </c>
      <c r="E16" s="4">
        <v>2887</v>
      </c>
      <c r="F16" s="4">
        <v>2765</v>
      </c>
      <c r="G16" s="4">
        <v>3078</v>
      </c>
      <c r="H16" s="4">
        <v>4717</v>
      </c>
    </row>
    <row r="17" spans="1:8" x14ac:dyDescent="0.3">
      <c r="A17" s="58" t="s">
        <v>4</v>
      </c>
      <c r="B17" s="3" t="s">
        <v>12</v>
      </c>
      <c r="C17" s="4">
        <v>911</v>
      </c>
      <c r="D17" s="4">
        <v>1890</v>
      </c>
      <c r="E17" s="4">
        <v>675</v>
      </c>
      <c r="F17" s="4">
        <v>1484</v>
      </c>
      <c r="G17" s="4">
        <v>733</v>
      </c>
      <c r="H17" s="4">
        <v>1386</v>
      </c>
    </row>
    <row r="18" spans="1:8" x14ac:dyDescent="0.3">
      <c r="A18" s="58" t="s">
        <v>4</v>
      </c>
      <c r="B18" s="3" t="s">
        <v>13</v>
      </c>
      <c r="C18" s="5">
        <v>671</v>
      </c>
      <c r="D18" s="4">
        <v>710</v>
      </c>
      <c r="E18" s="5">
        <v>520</v>
      </c>
      <c r="F18" s="4">
        <v>604</v>
      </c>
      <c r="G18" s="5">
        <v>481</v>
      </c>
      <c r="H18" s="4">
        <v>538</v>
      </c>
    </row>
    <row r="19" spans="1:8" x14ac:dyDescent="0.3">
      <c r="A19" s="58" t="s">
        <v>4</v>
      </c>
      <c r="B19" s="3" t="s">
        <v>14</v>
      </c>
      <c r="C19" s="4">
        <v>262</v>
      </c>
      <c r="D19" s="4">
        <v>345</v>
      </c>
      <c r="E19" s="4">
        <v>198</v>
      </c>
      <c r="F19" s="4">
        <v>281</v>
      </c>
      <c r="G19" s="4">
        <v>197</v>
      </c>
      <c r="H19" s="4">
        <v>308</v>
      </c>
    </row>
    <row r="20" spans="1:8" x14ac:dyDescent="0.3">
      <c r="A20" s="58" t="s">
        <v>4</v>
      </c>
      <c r="B20" s="3" t="s">
        <v>15</v>
      </c>
      <c r="C20" s="4">
        <v>15</v>
      </c>
      <c r="D20" s="4">
        <v>37</v>
      </c>
      <c r="E20" s="4">
        <v>38</v>
      </c>
      <c r="F20" s="4">
        <v>55</v>
      </c>
      <c r="G20" s="4">
        <v>47</v>
      </c>
      <c r="H20" s="4">
        <v>87</v>
      </c>
    </row>
    <row r="21" spans="1:8" x14ac:dyDescent="0.3">
      <c r="A21" s="58"/>
      <c r="B21" s="13" t="s">
        <v>11</v>
      </c>
      <c r="C21" s="14">
        <f t="shared" ref="C21:D21" si="3">SUM(C16:C20)</f>
        <v>6202</v>
      </c>
      <c r="D21" s="14">
        <f t="shared" si="3"/>
        <v>6901</v>
      </c>
      <c r="E21" s="14">
        <f>SUM(E16:E20)</f>
        <v>4318</v>
      </c>
      <c r="F21" s="14">
        <f>SUM(F16:F20)</f>
        <v>5189</v>
      </c>
      <c r="G21" s="51">
        <f t="shared" ref="G21:H21" si="4">SUM(G16:G20)</f>
        <v>4536</v>
      </c>
      <c r="H21" s="51">
        <f t="shared" si="4"/>
        <v>7036</v>
      </c>
    </row>
    <row r="22" spans="1:8" ht="7.15" customHeight="1" x14ac:dyDescent="0.3">
      <c r="A22" s="22"/>
      <c r="B22" s="11"/>
      <c r="C22" s="12"/>
      <c r="D22" s="12"/>
      <c r="E22" s="12"/>
      <c r="F22" s="12"/>
      <c r="G22" s="12"/>
      <c r="H22" s="12"/>
    </row>
    <row r="23" spans="1:8" x14ac:dyDescent="0.3">
      <c r="A23" s="22"/>
      <c r="B23" s="15" t="s">
        <v>7</v>
      </c>
      <c r="C23" s="56">
        <f>D21/C21</f>
        <v>1.1127055788455338</v>
      </c>
      <c r="D23" s="57"/>
      <c r="E23" s="56">
        <f>F21/E21</f>
        <v>1.2017137563686893</v>
      </c>
      <c r="F23" s="57"/>
      <c r="G23" s="56">
        <f>H21/G21</f>
        <v>1.5511463844797178</v>
      </c>
      <c r="H23" s="57"/>
    </row>
    <row r="24" spans="1:8" x14ac:dyDescent="0.3">
      <c r="C24" s="2"/>
      <c r="D24" s="2"/>
      <c r="E24" s="2"/>
      <c r="F24" s="2"/>
      <c r="G24" s="2"/>
      <c r="H24" s="2"/>
    </row>
    <row r="25" spans="1:8" x14ac:dyDescent="0.3">
      <c r="A25" s="58" t="s">
        <v>20</v>
      </c>
      <c r="B25" s="3" t="s">
        <v>10</v>
      </c>
      <c r="C25" s="4">
        <v>1325</v>
      </c>
      <c r="D25" s="4">
        <v>1324</v>
      </c>
      <c r="E25" s="4">
        <v>910</v>
      </c>
      <c r="F25" s="4">
        <v>916</v>
      </c>
      <c r="G25" s="4">
        <v>1024</v>
      </c>
      <c r="H25" s="4">
        <v>1237</v>
      </c>
    </row>
    <row r="26" spans="1:8" x14ac:dyDescent="0.3">
      <c r="A26" s="58"/>
      <c r="B26" s="3" t="s">
        <v>12</v>
      </c>
      <c r="C26" s="4">
        <v>266</v>
      </c>
      <c r="D26" s="4">
        <v>493</v>
      </c>
      <c r="E26" s="4">
        <v>174</v>
      </c>
      <c r="F26" s="4">
        <v>454</v>
      </c>
      <c r="G26" s="4">
        <v>217</v>
      </c>
      <c r="H26" s="4">
        <v>470</v>
      </c>
    </row>
    <row r="27" spans="1:8" x14ac:dyDescent="0.3">
      <c r="A27" s="58"/>
      <c r="B27" s="3" t="s">
        <v>13</v>
      </c>
      <c r="C27" s="4">
        <v>114</v>
      </c>
      <c r="D27" s="4">
        <v>140</v>
      </c>
      <c r="E27" s="4">
        <v>97</v>
      </c>
      <c r="F27" s="4">
        <v>72</v>
      </c>
      <c r="G27" s="4">
        <v>116</v>
      </c>
      <c r="H27" s="4">
        <v>124</v>
      </c>
    </row>
    <row r="28" spans="1:8" x14ac:dyDescent="0.3">
      <c r="A28" s="58"/>
      <c r="B28" s="3" t="s">
        <v>14</v>
      </c>
      <c r="C28" s="4">
        <v>55</v>
      </c>
      <c r="D28" s="4">
        <v>65</v>
      </c>
      <c r="E28" s="4">
        <v>21</v>
      </c>
      <c r="F28" s="4">
        <v>29</v>
      </c>
      <c r="G28" s="4">
        <v>52</v>
      </c>
      <c r="H28" s="4">
        <v>109</v>
      </c>
    </row>
    <row r="29" spans="1:8" x14ac:dyDescent="0.3">
      <c r="A29" s="58"/>
      <c r="B29" s="3" t="s">
        <v>15</v>
      </c>
      <c r="C29" s="4">
        <v>10</v>
      </c>
      <c r="D29" s="4">
        <v>9</v>
      </c>
      <c r="E29" s="4">
        <v>9</v>
      </c>
      <c r="F29" s="4">
        <v>6</v>
      </c>
      <c r="G29" s="4">
        <v>12</v>
      </c>
      <c r="H29" s="4">
        <v>11</v>
      </c>
    </row>
    <row r="30" spans="1:8" x14ac:dyDescent="0.3">
      <c r="A30" s="58"/>
      <c r="B30" s="13" t="s">
        <v>11</v>
      </c>
      <c r="C30" s="14">
        <f t="shared" ref="C30:D30" si="5">SUM(C25:C29)</f>
        <v>1770</v>
      </c>
      <c r="D30" s="14">
        <f t="shared" si="5"/>
        <v>2031</v>
      </c>
      <c r="E30" s="14">
        <f>SUM(E25:E29)</f>
        <v>1211</v>
      </c>
      <c r="F30" s="14">
        <f>SUM(F25:F29)</f>
        <v>1477</v>
      </c>
      <c r="G30" s="51">
        <f t="shared" ref="G30:H30" si="6">SUM(G25:G29)</f>
        <v>1421</v>
      </c>
      <c r="H30" s="51">
        <f t="shared" si="6"/>
        <v>1951</v>
      </c>
    </row>
    <row r="31" spans="1:8" ht="7.15" customHeight="1" x14ac:dyDescent="0.3">
      <c r="A31" s="22"/>
      <c r="B31" s="11"/>
      <c r="C31" s="12"/>
      <c r="D31" s="12"/>
      <c r="E31" s="12"/>
      <c r="F31" s="12"/>
      <c r="G31" s="12"/>
      <c r="H31" s="12"/>
    </row>
    <row r="32" spans="1:8" x14ac:dyDescent="0.3">
      <c r="A32" s="22"/>
      <c r="B32" s="15" t="s">
        <v>7</v>
      </c>
      <c r="C32" s="56">
        <f>D30/C30</f>
        <v>1.1474576271186441</v>
      </c>
      <c r="D32" s="57"/>
      <c r="E32" s="56">
        <f>F30/E30</f>
        <v>1.2196531791907514</v>
      </c>
      <c r="F32" s="57"/>
      <c r="G32" s="56">
        <f>H30/G30</f>
        <v>1.3729767769176635</v>
      </c>
      <c r="H32" s="57"/>
    </row>
    <row r="33" spans="1:8" x14ac:dyDescent="0.3">
      <c r="C33" s="2"/>
      <c r="D33" s="2"/>
      <c r="E33" s="2"/>
      <c r="F33" s="2"/>
      <c r="G33" s="2"/>
      <c r="H33" s="2"/>
    </row>
    <row r="34" spans="1:8" x14ac:dyDescent="0.3">
      <c r="A34" s="58" t="s">
        <v>21</v>
      </c>
      <c r="B34" s="3" t="s">
        <v>10</v>
      </c>
      <c r="C34" s="4">
        <v>1428</v>
      </c>
      <c r="D34" s="4">
        <v>1529</v>
      </c>
      <c r="E34" s="4">
        <v>1005</v>
      </c>
      <c r="F34" s="4">
        <v>1087</v>
      </c>
      <c r="G34" s="4">
        <v>1151</v>
      </c>
      <c r="H34" s="4">
        <v>1175</v>
      </c>
    </row>
    <row r="35" spans="1:8" x14ac:dyDescent="0.3">
      <c r="A35" s="58" t="s">
        <v>5</v>
      </c>
      <c r="B35" s="3" t="s">
        <v>12</v>
      </c>
      <c r="C35" s="4">
        <v>288</v>
      </c>
      <c r="D35" s="4">
        <v>951</v>
      </c>
      <c r="E35" s="4">
        <v>223</v>
      </c>
      <c r="F35" s="4">
        <v>527</v>
      </c>
      <c r="G35" s="4">
        <v>274</v>
      </c>
      <c r="H35" s="4">
        <v>351</v>
      </c>
    </row>
    <row r="36" spans="1:8" x14ac:dyDescent="0.3">
      <c r="A36" s="58" t="s">
        <v>5</v>
      </c>
      <c r="B36" s="3" t="s">
        <v>13</v>
      </c>
      <c r="C36" s="4">
        <v>164</v>
      </c>
      <c r="D36" s="4">
        <v>172</v>
      </c>
      <c r="E36" s="4">
        <v>118</v>
      </c>
      <c r="F36" s="4">
        <v>135</v>
      </c>
      <c r="G36" s="4">
        <v>114</v>
      </c>
      <c r="H36" s="4">
        <v>115</v>
      </c>
    </row>
    <row r="37" spans="1:8" x14ac:dyDescent="0.3">
      <c r="A37" s="58" t="s">
        <v>5</v>
      </c>
      <c r="B37" s="3" t="s">
        <v>14</v>
      </c>
      <c r="C37" s="4">
        <v>69</v>
      </c>
      <c r="D37" s="4">
        <v>107</v>
      </c>
      <c r="E37" s="4">
        <v>56</v>
      </c>
      <c r="F37" s="4">
        <v>100</v>
      </c>
      <c r="G37" s="4">
        <v>47</v>
      </c>
      <c r="H37" s="4">
        <v>117</v>
      </c>
    </row>
    <row r="38" spans="1:8" x14ac:dyDescent="0.3">
      <c r="A38" s="58" t="s">
        <v>5</v>
      </c>
      <c r="B38" s="3" t="s">
        <v>15</v>
      </c>
      <c r="C38" s="4">
        <v>17</v>
      </c>
      <c r="D38" s="4">
        <v>24</v>
      </c>
      <c r="E38" s="4">
        <v>19</v>
      </c>
      <c r="F38" s="4">
        <v>22</v>
      </c>
      <c r="G38" s="4">
        <v>6</v>
      </c>
      <c r="H38" s="4">
        <v>12</v>
      </c>
    </row>
    <row r="39" spans="1:8" x14ac:dyDescent="0.3">
      <c r="A39" s="58"/>
      <c r="B39" s="13" t="s">
        <v>11</v>
      </c>
      <c r="C39" s="14">
        <f t="shared" ref="C39:D39" si="7">SUM(C34:C38)</f>
        <v>1966</v>
      </c>
      <c r="D39" s="14">
        <f t="shared" si="7"/>
        <v>2783</v>
      </c>
      <c r="E39" s="14">
        <f>SUM(E34:E38)</f>
        <v>1421</v>
      </c>
      <c r="F39" s="14">
        <f>SUM(F34:F38)</f>
        <v>1871</v>
      </c>
      <c r="G39" s="51">
        <f t="shared" ref="G39:H39" si="8">SUM(G34:G38)</f>
        <v>1592</v>
      </c>
      <c r="H39" s="51">
        <f t="shared" si="8"/>
        <v>1770</v>
      </c>
    </row>
    <row r="40" spans="1:8" ht="7.15" customHeight="1" x14ac:dyDescent="0.3">
      <c r="A40" s="22"/>
      <c r="B40" s="11"/>
      <c r="C40" s="12"/>
      <c r="D40" s="12"/>
      <c r="E40" s="12"/>
      <c r="F40" s="12"/>
      <c r="G40" s="12"/>
      <c r="H40" s="12"/>
    </row>
    <row r="41" spans="1:8" x14ac:dyDescent="0.3">
      <c r="A41" s="22"/>
      <c r="B41" s="15" t="s">
        <v>7</v>
      </c>
      <c r="C41" s="56">
        <f>D39/C39</f>
        <v>1.4155645981688707</v>
      </c>
      <c r="D41" s="57"/>
      <c r="E41" s="56">
        <f>F39/E39</f>
        <v>1.3166783954961294</v>
      </c>
      <c r="F41" s="57"/>
      <c r="G41" s="56">
        <f>H39/G39</f>
        <v>1.1118090452261307</v>
      </c>
      <c r="H41" s="57"/>
    </row>
    <row r="42" spans="1:8" x14ac:dyDescent="0.3">
      <c r="C42" s="46"/>
      <c r="D42" s="46"/>
      <c r="E42" s="46"/>
      <c r="F42" s="46"/>
      <c r="G42" s="46"/>
      <c r="H42" s="46"/>
    </row>
    <row r="43" spans="1:8" ht="15" customHeight="1" x14ac:dyDescent="0.3">
      <c r="A43" s="55" t="s">
        <v>36</v>
      </c>
    </row>
    <row r="44" spans="1:8" x14ac:dyDescent="0.3">
      <c r="A44" s="53" t="s">
        <v>28</v>
      </c>
    </row>
  </sheetData>
  <mergeCells count="16">
    <mergeCell ref="G14:H14"/>
    <mergeCell ref="G23:H23"/>
    <mergeCell ref="G32:H32"/>
    <mergeCell ref="G41:H41"/>
    <mergeCell ref="A7:A12"/>
    <mergeCell ref="A16:A21"/>
    <mergeCell ref="A25:A30"/>
    <mergeCell ref="A34:A39"/>
    <mergeCell ref="E41:F41"/>
    <mergeCell ref="E14:F14"/>
    <mergeCell ref="E23:F23"/>
    <mergeCell ref="E32:F32"/>
    <mergeCell ref="C14:D14"/>
    <mergeCell ref="C23:D23"/>
    <mergeCell ref="C32:D32"/>
    <mergeCell ref="C41:D41"/>
  </mergeCells>
  <conditionalFormatting sqref="C14:D14">
    <cfRule type="cellIs" dxfId="31" priority="31" operator="greaterThan">
      <formula>1</formula>
    </cfRule>
    <cfRule type="cellIs" dxfId="30" priority="32" operator="lessThan">
      <formula>1</formula>
    </cfRule>
  </conditionalFormatting>
  <conditionalFormatting sqref="C23:D23">
    <cfRule type="cellIs" dxfId="29" priority="29" operator="greaterThan">
      <formula>1</formula>
    </cfRule>
    <cfRule type="cellIs" dxfId="28" priority="30" operator="lessThan">
      <formula>1</formula>
    </cfRule>
  </conditionalFormatting>
  <conditionalFormatting sqref="C32:D32">
    <cfRule type="cellIs" dxfId="27" priority="27" operator="greaterThan">
      <formula>1</formula>
    </cfRule>
    <cfRule type="cellIs" dxfId="26" priority="28" operator="lessThan">
      <formula>1</formula>
    </cfRule>
  </conditionalFormatting>
  <conditionalFormatting sqref="C41:D41">
    <cfRule type="cellIs" dxfId="25" priority="25" operator="greaterThan">
      <formula>1</formula>
    </cfRule>
    <cfRule type="cellIs" dxfId="24" priority="26" operator="lessThan">
      <formula>1</formula>
    </cfRule>
  </conditionalFormatting>
  <conditionalFormatting sqref="E14:F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E23:F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E32:F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E41:F41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G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zoomScaleNormal="100" workbookViewId="0">
      <selection activeCell="H6" sqref="H6:I11"/>
    </sheetView>
  </sheetViews>
  <sheetFormatPr defaultColWidth="9.1796875" defaultRowHeight="13" x14ac:dyDescent="0.3"/>
  <cols>
    <col min="1" max="1" width="24.453125" style="10" customWidth="1"/>
    <col min="2" max="2" width="40.26953125" style="1" customWidth="1"/>
    <col min="3" max="3" width="12.1796875" style="1" customWidth="1"/>
    <col min="4" max="4" width="12" style="1" customWidth="1"/>
    <col min="5" max="5" width="3" style="23" customWidth="1"/>
    <col min="6" max="10" width="9.1796875" style="1"/>
    <col min="11" max="11" width="44.81640625" style="1" bestFit="1" customWidth="1"/>
    <col min="12" max="12" width="41.81640625" style="1" bestFit="1" customWidth="1"/>
    <col min="13" max="16384" width="9.1796875" style="1"/>
  </cols>
  <sheetData>
    <row r="1" spans="1:6" ht="15.5" x14ac:dyDescent="0.35">
      <c r="A1" s="8" t="s">
        <v>17</v>
      </c>
    </row>
    <row r="2" spans="1:6" ht="14.5" x14ac:dyDescent="0.35">
      <c r="A2" s="9" t="s">
        <v>8</v>
      </c>
    </row>
    <row r="3" spans="1:6" x14ac:dyDescent="0.3">
      <c r="A3" s="29" t="s">
        <v>9</v>
      </c>
      <c r="B3" s="30"/>
      <c r="E3" s="1"/>
    </row>
    <row r="4" spans="1:6" x14ac:dyDescent="0.3">
      <c r="A4" s="35" t="s">
        <v>35</v>
      </c>
      <c r="B4" s="30"/>
      <c r="E4" s="1"/>
    </row>
    <row r="5" spans="1:6" s="30" customFormat="1" x14ac:dyDescent="0.3">
      <c r="A5" s="29"/>
      <c r="E5" s="31"/>
    </row>
    <row r="6" spans="1:6" ht="44.25" customHeight="1" x14ac:dyDescent="0.3">
      <c r="A6" s="6" t="s">
        <v>1</v>
      </c>
      <c r="B6" s="6" t="s">
        <v>2</v>
      </c>
      <c r="C6" s="26" t="s">
        <v>32</v>
      </c>
      <c r="D6" s="26" t="s">
        <v>34</v>
      </c>
      <c r="E6" s="24"/>
      <c r="F6" s="7" t="s">
        <v>22</v>
      </c>
    </row>
    <row r="7" spans="1:6" s="18" customFormat="1" ht="27" customHeight="1" x14ac:dyDescent="0.35">
      <c r="A7" s="27" t="s">
        <v>18</v>
      </c>
      <c r="B7" s="19" t="s">
        <v>11</v>
      </c>
      <c r="C7" s="48">
        <v>11382</v>
      </c>
      <c r="D7" s="20">
        <v>4883</v>
      </c>
      <c r="E7" s="25"/>
      <c r="F7" s="21">
        <f>(D7-C7)/C7</f>
        <v>-0.5709892813213846</v>
      </c>
    </row>
    <row r="8" spans="1:6" ht="14.5" customHeight="1" x14ac:dyDescent="0.3">
      <c r="A8" s="28"/>
      <c r="B8" s="11"/>
      <c r="C8" s="49"/>
      <c r="D8" s="16"/>
      <c r="E8" s="16"/>
      <c r="F8" s="17"/>
    </row>
    <row r="9" spans="1:6" ht="27" customHeight="1" x14ac:dyDescent="0.3">
      <c r="A9" s="27" t="s">
        <v>19</v>
      </c>
      <c r="B9" s="19" t="s">
        <v>11</v>
      </c>
      <c r="C9" s="48">
        <v>9673</v>
      </c>
      <c r="D9" s="20">
        <v>6732</v>
      </c>
      <c r="E9" s="25"/>
      <c r="F9" s="21">
        <f>(D9-C9)/C9</f>
        <v>-0.30404217926186294</v>
      </c>
    </row>
    <row r="10" spans="1:6" ht="12.75" customHeight="1" x14ac:dyDescent="0.3">
      <c r="C10" s="50"/>
      <c r="D10" s="2"/>
      <c r="E10" s="12"/>
      <c r="F10" s="2"/>
    </row>
    <row r="11" spans="1:6" s="18" customFormat="1" ht="27" customHeight="1" x14ac:dyDescent="0.35">
      <c r="A11" s="27" t="s">
        <v>20</v>
      </c>
      <c r="B11" s="19" t="s">
        <v>11</v>
      </c>
      <c r="C11" s="48">
        <v>2704</v>
      </c>
      <c r="D11" s="20">
        <v>1792</v>
      </c>
      <c r="E11" s="25"/>
      <c r="F11" s="21">
        <f>(D11-C11)/C11</f>
        <v>-0.33727810650887574</v>
      </c>
    </row>
    <row r="12" spans="1:6" x14ac:dyDescent="0.3">
      <c r="C12" s="50"/>
      <c r="D12" s="2"/>
      <c r="E12" s="12"/>
    </row>
    <row r="13" spans="1:6" s="18" customFormat="1" ht="27" customHeight="1" x14ac:dyDescent="0.35">
      <c r="A13" s="27" t="s">
        <v>21</v>
      </c>
      <c r="B13" s="19" t="s">
        <v>11</v>
      </c>
      <c r="C13" s="48">
        <v>2549</v>
      </c>
      <c r="D13" s="20">
        <v>1400</v>
      </c>
      <c r="E13" s="25"/>
      <c r="F13" s="21">
        <f>(D13-C13)/C13</f>
        <v>-0.45076500588466067</v>
      </c>
    </row>
    <row r="14" spans="1:6" x14ac:dyDescent="0.3">
      <c r="C14" s="2"/>
      <c r="D14" s="2"/>
      <c r="E14" s="12"/>
    </row>
    <row r="16" spans="1:6" x14ac:dyDescent="0.3">
      <c r="A16" s="55" t="s">
        <v>36</v>
      </c>
    </row>
    <row r="17" spans="1:1" x14ac:dyDescent="0.3">
      <c r="A17" s="53" t="s">
        <v>28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showGridLines="0" topLeftCell="B1" workbookViewId="0">
      <selection activeCell="C22" sqref="C22"/>
    </sheetView>
  </sheetViews>
  <sheetFormatPr defaultColWidth="9.1796875" defaultRowHeight="13" x14ac:dyDescent="0.3"/>
  <cols>
    <col min="1" max="1" width="15.26953125" style="55" customWidth="1"/>
    <col min="2" max="2" width="27.26953125" style="33" bestFit="1" customWidth="1"/>
    <col min="3" max="15" width="10.7265625" style="33" customWidth="1"/>
    <col min="16" max="16384" width="9.1796875" style="33"/>
  </cols>
  <sheetData>
    <row r="1" spans="1:15" ht="15.5" x14ac:dyDescent="0.35">
      <c r="A1" s="32" t="s">
        <v>17</v>
      </c>
    </row>
    <row r="2" spans="1:15" ht="14.5" x14ac:dyDescent="0.35">
      <c r="A2" s="34" t="s">
        <v>16</v>
      </c>
    </row>
    <row r="3" spans="1:15" x14ac:dyDescent="0.3">
      <c r="A3" s="35" t="s">
        <v>9</v>
      </c>
      <c r="B3" s="36"/>
    </row>
    <row r="4" spans="1:15" x14ac:dyDescent="0.3">
      <c r="A4" s="35" t="s">
        <v>35</v>
      </c>
      <c r="B4" s="36"/>
    </row>
    <row r="5" spans="1:15" x14ac:dyDescent="0.3">
      <c r="A5" s="45"/>
    </row>
    <row r="6" spans="1:15" x14ac:dyDescent="0.3">
      <c r="A6" s="37" t="s">
        <v>1</v>
      </c>
      <c r="B6" s="37" t="s">
        <v>2</v>
      </c>
      <c r="C6" s="52" t="s">
        <v>31</v>
      </c>
      <c r="D6" s="52">
        <v>2011</v>
      </c>
      <c r="E6" s="52">
        <v>2012</v>
      </c>
      <c r="F6" s="52">
        <v>2013</v>
      </c>
      <c r="G6" s="52">
        <v>2014</v>
      </c>
      <c r="H6" s="52">
        <v>2015</v>
      </c>
      <c r="I6" s="52">
        <v>2016</v>
      </c>
      <c r="J6" s="52">
        <v>2017</v>
      </c>
      <c r="K6" s="52">
        <v>2018</v>
      </c>
      <c r="L6" s="52">
        <v>2019</v>
      </c>
      <c r="M6" s="52">
        <v>2020</v>
      </c>
      <c r="N6" s="54">
        <v>44561</v>
      </c>
      <c r="O6" s="52" t="s">
        <v>0</v>
      </c>
    </row>
    <row r="7" spans="1:15" ht="12.75" customHeight="1" x14ac:dyDescent="0.3">
      <c r="A7" s="59" t="s">
        <v>18</v>
      </c>
      <c r="B7" s="38" t="s">
        <v>10</v>
      </c>
      <c r="C7" s="39">
        <v>194</v>
      </c>
      <c r="D7" s="39">
        <v>12</v>
      </c>
      <c r="E7" s="39">
        <v>11</v>
      </c>
      <c r="F7" s="39">
        <v>5</v>
      </c>
      <c r="G7" s="39">
        <v>1</v>
      </c>
      <c r="H7" s="39"/>
      <c r="I7" s="39"/>
      <c r="J7" s="39">
        <v>13</v>
      </c>
      <c r="K7" s="39">
        <v>8</v>
      </c>
      <c r="L7" s="39">
        <v>103</v>
      </c>
      <c r="M7" s="39">
        <v>109</v>
      </c>
      <c r="N7" s="39">
        <v>749</v>
      </c>
      <c r="O7" s="39">
        <v>1205</v>
      </c>
    </row>
    <row r="8" spans="1:15" x14ac:dyDescent="0.3">
      <c r="A8" s="60"/>
      <c r="B8" s="38" t="s">
        <v>12</v>
      </c>
      <c r="C8" s="39">
        <v>43</v>
      </c>
      <c r="D8" s="39">
        <v>33</v>
      </c>
      <c r="E8" s="39">
        <v>47</v>
      </c>
      <c r="F8" s="39">
        <v>52</v>
      </c>
      <c r="G8" s="39">
        <v>62</v>
      </c>
      <c r="H8" s="39">
        <v>69</v>
      </c>
      <c r="I8" s="39">
        <v>127</v>
      </c>
      <c r="J8" s="39">
        <v>195</v>
      </c>
      <c r="K8" s="39">
        <v>324</v>
      </c>
      <c r="L8" s="39">
        <v>432</v>
      </c>
      <c r="M8" s="39">
        <v>423</v>
      </c>
      <c r="N8" s="39">
        <v>671</v>
      </c>
      <c r="O8" s="39">
        <v>2478</v>
      </c>
    </row>
    <row r="9" spans="1:15" x14ac:dyDescent="0.3">
      <c r="A9" s="60"/>
      <c r="B9" s="38" t="s">
        <v>13</v>
      </c>
      <c r="C9" s="39"/>
      <c r="D9" s="39"/>
      <c r="E9" s="39"/>
      <c r="F9" s="39"/>
      <c r="G9" s="39"/>
      <c r="H9" s="39"/>
      <c r="I9" s="39"/>
      <c r="J9" s="39"/>
      <c r="K9" s="39"/>
      <c r="L9" s="39">
        <v>1</v>
      </c>
      <c r="M9" s="39">
        <v>1</v>
      </c>
      <c r="N9" s="39">
        <v>49</v>
      </c>
      <c r="O9" s="39">
        <v>51</v>
      </c>
    </row>
    <row r="10" spans="1:15" x14ac:dyDescent="0.3">
      <c r="A10" s="60"/>
      <c r="B10" s="38" t="s">
        <v>23</v>
      </c>
      <c r="C10" s="39">
        <v>71</v>
      </c>
      <c r="D10" s="39">
        <v>10</v>
      </c>
      <c r="E10" s="39">
        <v>37</v>
      </c>
      <c r="F10" s="39">
        <v>59</v>
      </c>
      <c r="G10" s="39">
        <v>87</v>
      </c>
      <c r="H10" s="39">
        <v>85</v>
      </c>
      <c r="I10" s="39">
        <v>84</v>
      </c>
      <c r="J10" s="39">
        <v>87</v>
      </c>
      <c r="K10" s="39">
        <v>123</v>
      </c>
      <c r="L10" s="39">
        <v>156</v>
      </c>
      <c r="M10" s="39">
        <v>136</v>
      </c>
      <c r="N10" s="39">
        <v>156</v>
      </c>
      <c r="O10" s="39">
        <v>1091</v>
      </c>
    </row>
    <row r="11" spans="1:15" x14ac:dyDescent="0.3">
      <c r="A11" s="60"/>
      <c r="B11" s="38" t="s">
        <v>15</v>
      </c>
      <c r="C11" s="39">
        <v>3</v>
      </c>
      <c r="D11" s="40"/>
      <c r="E11" s="40">
        <v>1</v>
      </c>
      <c r="F11" s="39"/>
      <c r="G11" s="39">
        <v>2</v>
      </c>
      <c r="H11" s="39">
        <v>3</v>
      </c>
      <c r="I11" s="39">
        <v>1</v>
      </c>
      <c r="J11" s="39">
        <v>5</v>
      </c>
      <c r="K11" s="39">
        <v>8</v>
      </c>
      <c r="L11" s="39">
        <v>10</v>
      </c>
      <c r="M11" s="39">
        <v>7</v>
      </c>
      <c r="N11" s="39">
        <v>18</v>
      </c>
      <c r="O11" s="39">
        <v>58</v>
      </c>
    </row>
    <row r="12" spans="1:15" x14ac:dyDescent="0.3">
      <c r="A12" s="60"/>
      <c r="B12" s="41" t="s">
        <v>24</v>
      </c>
      <c r="C12" s="42">
        <v>311</v>
      </c>
      <c r="D12" s="42">
        <v>55</v>
      </c>
      <c r="E12" s="42">
        <v>96</v>
      </c>
      <c r="F12" s="42">
        <v>116</v>
      </c>
      <c r="G12" s="42">
        <v>152</v>
      </c>
      <c r="H12" s="42">
        <v>157</v>
      </c>
      <c r="I12" s="42">
        <v>212</v>
      </c>
      <c r="J12" s="42">
        <v>300</v>
      </c>
      <c r="K12" s="42">
        <v>463</v>
      </c>
      <c r="L12" s="42">
        <v>702</v>
      </c>
      <c r="M12" s="42">
        <v>676</v>
      </c>
      <c r="N12" s="42">
        <v>1643</v>
      </c>
      <c r="O12" s="51">
        <v>4883</v>
      </c>
    </row>
    <row r="13" spans="1:15" x14ac:dyDescent="0.3">
      <c r="A13" s="61"/>
      <c r="B13" s="43" t="s">
        <v>25</v>
      </c>
      <c r="C13" s="44">
        <v>6.3690354290395296E-2</v>
      </c>
      <c r="D13" s="44">
        <v>1.12635674790088E-2</v>
      </c>
      <c r="E13" s="44">
        <v>1.9660045054269899E-2</v>
      </c>
      <c r="F13" s="44">
        <v>2.3755887773909499E-2</v>
      </c>
      <c r="G13" s="44">
        <v>3.1128404669260701E-2</v>
      </c>
      <c r="H13" s="44">
        <v>3.2152365349170597E-2</v>
      </c>
      <c r="I13" s="44">
        <v>4.3415932828179397E-2</v>
      </c>
      <c r="J13" s="44">
        <v>6.1437640794593497E-2</v>
      </c>
      <c r="K13" s="44">
        <v>9.4818758959655997E-2</v>
      </c>
      <c r="L13" s="44">
        <v>0.14376407945934899</v>
      </c>
      <c r="M13" s="44">
        <v>0.138439483923817</v>
      </c>
      <c r="N13" s="44">
        <v>0.33647347941839001</v>
      </c>
      <c r="O13" s="44">
        <v>1</v>
      </c>
    </row>
    <row r="14" spans="1:15" x14ac:dyDescent="0.3">
      <c r="A14" s="45"/>
      <c r="C14" s="47"/>
      <c r="D14" s="47"/>
      <c r="E14" s="47"/>
      <c r="F14" s="47"/>
      <c r="G14" s="47"/>
    </row>
    <row r="15" spans="1:15" ht="12.75" customHeight="1" x14ac:dyDescent="0.3">
      <c r="A15" s="59" t="s">
        <v>19</v>
      </c>
      <c r="B15" s="38" t="s">
        <v>10</v>
      </c>
      <c r="C15" s="39">
        <v>15</v>
      </c>
      <c r="D15" s="39">
        <v>2</v>
      </c>
      <c r="E15" s="39">
        <v>4</v>
      </c>
      <c r="F15" s="39">
        <v>1</v>
      </c>
      <c r="G15" s="39">
        <v>3</v>
      </c>
      <c r="H15" s="39">
        <v>2</v>
      </c>
      <c r="I15" s="39">
        <v>3</v>
      </c>
      <c r="J15" s="39">
        <v>10</v>
      </c>
      <c r="K15" s="39">
        <v>20</v>
      </c>
      <c r="L15" s="39">
        <v>69</v>
      </c>
      <c r="M15" s="39">
        <v>112</v>
      </c>
      <c r="N15" s="39">
        <v>1339</v>
      </c>
      <c r="O15" s="39">
        <v>1580</v>
      </c>
    </row>
    <row r="16" spans="1:15" x14ac:dyDescent="0.3">
      <c r="A16" s="60"/>
      <c r="B16" s="38" t="s">
        <v>12</v>
      </c>
      <c r="C16" s="39">
        <v>131</v>
      </c>
      <c r="D16" s="39">
        <v>53</v>
      </c>
      <c r="E16" s="39">
        <v>71</v>
      </c>
      <c r="F16" s="39">
        <v>77</v>
      </c>
      <c r="G16" s="39">
        <v>128</v>
      </c>
      <c r="H16" s="39">
        <v>170</v>
      </c>
      <c r="I16" s="39">
        <v>267</v>
      </c>
      <c r="J16" s="39">
        <v>484</v>
      </c>
      <c r="K16" s="39">
        <v>517</v>
      </c>
      <c r="L16" s="39">
        <v>489</v>
      </c>
      <c r="M16" s="39">
        <v>432</v>
      </c>
      <c r="N16" s="39">
        <v>567</v>
      </c>
      <c r="O16" s="39">
        <v>3386</v>
      </c>
    </row>
    <row r="17" spans="1:15" x14ac:dyDescent="0.3">
      <c r="A17" s="60"/>
      <c r="B17" s="38" t="s">
        <v>13</v>
      </c>
      <c r="C17" s="39">
        <v>24</v>
      </c>
      <c r="D17" s="39"/>
      <c r="E17" s="39"/>
      <c r="F17" s="39"/>
      <c r="G17" s="39"/>
      <c r="H17" s="39">
        <v>1</v>
      </c>
      <c r="I17" s="39"/>
      <c r="J17" s="39"/>
      <c r="K17" s="39"/>
      <c r="L17" s="39">
        <v>1</v>
      </c>
      <c r="M17" s="39">
        <v>3</v>
      </c>
      <c r="N17" s="39">
        <v>94</v>
      </c>
      <c r="O17" s="39">
        <v>123</v>
      </c>
    </row>
    <row r="18" spans="1:15" x14ac:dyDescent="0.3">
      <c r="A18" s="60"/>
      <c r="B18" s="38" t="s">
        <v>23</v>
      </c>
      <c r="C18" s="39">
        <v>124</v>
      </c>
      <c r="D18" s="39">
        <v>36</v>
      </c>
      <c r="E18" s="39">
        <v>51</v>
      </c>
      <c r="F18" s="39">
        <v>84</v>
      </c>
      <c r="G18" s="39">
        <v>95</v>
      </c>
      <c r="H18" s="39">
        <v>94</v>
      </c>
      <c r="I18" s="39">
        <v>125</v>
      </c>
      <c r="J18" s="39">
        <v>126</v>
      </c>
      <c r="K18" s="39">
        <v>138</v>
      </c>
      <c r="L18" s="39">
        <v>177</v>
      </c>
      <c r="M18" s="39">
        <v>177</v>
      </c>
      <c r="N18" s="39">
        <v>195</v>
      </c>
      <c r="O18" s="39">
        <v>1422</v>
      </c>
    </row>
    <row r="19" spans="1:15" x14ac:dyDescent="0.3">
      <c r="A19" s="60"/>
      <c r="B19" s="38" t="s">
        <v>15</v>
      </c>
      <c r="C19" s="39">
        <v>3</v>
      </c>
      <c r="D19" s="40">
        <v>1</v>
      </c>
      <c r="E19" s="40"/>
      <c r="F19" s="39"/>
      <c r="G19" s="39">
        <v>1</v>
      </c>
      <c r="H19" s="39">
        <v>9</v>
      </c>
      <c r="I19" s="39">
        <v>51</v>
      </c>
      <c r="J19" s="39">
        <v>86</v>
      </c>
      <c r="K19" s="39">
        <v>38</v>
      </c>
      <c r="L19" s="39">
        <v>2</v>
      </c>
      <c r="M19" s="39">
        <v>7</v>
      </c>
      <c r="N19" s="39">
        <v>23</v>
      </c>
      <c r="O19" s="39">
        <v>221</v>
      </c>
    </row>
    <row r="20" spans="1:15" x14ac:dyDescent="0.3">
      <c r="A20" s="60"/>
      <c r="B20" s="41" t="s">
        <v>24</v>
      </c>
      <c r="C20" s="42">
        <v>297</v>
      </c>
      <c r="D20" s="42">
        <v>92</v>
      </c>
      <c r="E20" s="42">
        <v>126</v>
      </c>
      <c r="F20" s="42">
        <v>162</v>
      </c>
      <c r="G20" s="42">
        <v>227</v>
      </c>
      <c r="H20" s="42">
        <v>276</v>
      </c>
      <c r="I20" s="42">
        <v>446</v>
      </c>
      <c r="J20" s="42">
        <v>706</v>
      </c>
      <c r="K20" s="42">
        <v>713</v>
      </c>
      <c r="L20" s="42">
        <v>738</v>
      </c>
      <c r="M20" s="42">
        <v>731</v>
      </c>
      <c r="N20" s="42">
        <v>2218</v>
      </c>
      <c r="O20" s="51">
        <v>6732</v>
      </c>
    </row>
    <row r="21" spans="1:15" x14ac:dyDescent="0.3">
      <c r="A21" s="61"/>
      <c r="B21" s="43" t="s">
        <v>25</v>
      </c>
      <c r="C21" s="44">
        <v>4.4117647058823498E-2</v>
      </c>
      <c r="D21" s="44">
        <v>1.36660724896019E-2</v>
      </c>
      <c r="E21" s="44">
        <v>1.8716577540106999E-2</v>
      </c>
      <c r="F21" s="44">
        <v>2.40641711229947E-2</v>
      </c>
      <c r="G21" s="44">
        <v>3.3719548425430797E-2</v>
      </c>
      <c r="H21" s="44">
        <v>4.0998217468805699E-2</v>
      </c>
      <c r="I21" s="44">
        <v>6.6250742721330996E-2</v>
      </c>
      <c r="J21" s="44">
        <v>0.10487225193107499</v>
      </c>
      <c r="K21" s="44">
        <v>0.10591206179441499</v>
      </c>
      <c r="L21" s="44">
        <v>0.10962566844919799</v>
      </c>
      <c r="M21" s="44">
        <v>0.10858585858585899</v>
      </c>
      <c r="N21" s="44">
        <v>0.32947118241235901</v>
      </c>
      <c r="O21" s="44">
        <v>1</v>
      </c>
    </row>
    <row r="22" spans="1:15" x14ac:dyDescent="0.3">
      <c r="A22" s="45"/>
      <c r="C22" s="47"/>
      <c r="D22" s="47"/>
      <c r="E22" s="47"/>
      <c r="F22" s="47"/>
      <c r="G22" s="47"/>
    </row>
    <row r="23" spans="1:15" ht="12.75" customHeight="1" x14ac:dyDescent="0.3">
      <c r="A23" s="59" t="s">
        <v>20</v>
      </c>
      <c r="B23" s="38" t="s">
        <v>10</v>
      </c>
      <c r="C23" s="39"/>
      <c r="D23" s="39"/>
      <c r="E23" s="39"/>
      <c r="F23" s="39"/>
      <c r="G23" s="39"/>
      <c r="H23" s="39"/>
      <c r="I23" s="39">
        <v>15</v>
      </c>
      <c r="J23" s="39">
        <v>9</v>
      </c>
      <c r="K23" s="39">
        <v>20</v>
      </c>
      <c r="L23" s="39">
        <v>24</v>
      </c>
      <c r="M23" s="39">
        <v>45</v>
      </c>
      <c r="N23" s="39">
        <v>152</v>
      </c>
      <c r="O23" s="39">
        <v>265</v>
      </c>
    </row>
    <row r="24" spans="1:15" x14ac:dyDescent="0.3">
      <c r="A24" s="60"/>
      <c r="B24" s="38" t="s">
        <v>12</v>
      </c>
      <c r="C24" s="39">
        <v>112</v>
      </c>
      <c r="D24" s="39">
        <v>41</v>
      </c>
      <c r="E24" s="39">
        <v>42</v>
      </c>
      <c r="F24" s="39">
        <v>21</v>
      </c>
      <c r="G24" s="39">
        <v>34</v>
      </c>
      <c r="H24" s="39">
        <v>40</v>
      </c>
      <c r="I24" s="39">
        <v>73</v>
      </c>
      <c r="J24" s="39">
        <v>116</v>
      </c>
      <c r="K24" s="39">
        <v>154</v>
      </c>
      <c r="L24" s="39">
        <v>165</v>
      </c>
      <c r="M24" s="39">
        <v>131</v>
      </c>
      <c r="N24" s="39">
        <v>199</v>
      </c>
      <c r="O24" s="39">
        <v>1128</v>
      </c>
    </row>
    <row r="25" spans="1:15" x14ac:dyDescent="0.3">
      <c r="A25" s="60"/>
      <c r="B25" s="38" t="s">
        <v>13</v>
      </c>
      <c r="C25" s="39"/>
      <c r="D25" s="39"/>
      <c r="E25" s="39"/>
      <c r="F25" s="39"/>
      <c r="G25" s="39"/>
      <c r="H25" s="39">
        <v>1</v>
      </c>
      <c r="I25" s="39"/>
      <c r="J25" s="39">
        <v>3</v>
      </c>
      <c r="K25" s="39"/>
      <c r="L25" s="39"/>
      <c r="M25" s="39"/>
      <c r="N25" s="39">
        <v>42</v>
      </c>
      <c r="O25" s="39">
        <v>46</v>
      </c>
    </row>
    <row r="26" spans="1:15" x14ac:dyDescent="0.3">
      <c r="A26" s="60"/>
      <c r="B26" s="38" t="s">
        <v>23</v>
      </c>
      <c r="C26" s="39">
        <v>28</v>
      </c>
      <c r="D26" s="39">
        <v>10</v>
      </c>
      <c r="E26" s="39">
        <v>13</v>
      </c>
      <c r="F26" s="39">
        <v>21</v>
      </c>
      <c r="G26" s="39">
        <v>24</v>
      </c>
      <c r="H26" s="39">
        <v>30</v>
      </c>
      <c r="I26" s="39">
        <v>40</v>
      </c>
      <c r="J26" s="39">
        <v>25</v>
      </c>
      <c r="K26" s="39">
        <v>22</v>
      </c>
      <c r="L26" s="39">
        <v>44</v>
      </c>
      <c r="M26" s="39">
        <v>18</v>
      </c>
      <c r="N26" s="39">
        <v>49</v>
      </c>
      <c r="O26" s="39">
        <v>324</v>
      </c>
    </row>
    <row r="27" spans="1:15" x14ac:dyDescent="0.3">
      <c r="A27" s="60"/>
      <c r="B27" s="38" t="s">
        <v>15</v>
      </c>
      <c r="C27" s="39">
        <v>2</v>
      </c>
      <c r="D27" s="40">
        <v>2</v>
      </c>
      <c r="E27" s="40"/>
      <c r="F27" s="39">
        <v>4</v>
      </c>
      <c r="G27" s="39">
        <v>3</v>
      </c>
      <c r="H27" s="39">
        <v>2</v>
      </c>
      <c r="I27" s="39">
        <v>1</v>
      </c>
      <c r="J27" s="39">
        <v>1</v>
      </c>
      <c r="K27" s="39">
        <v>1</v>
      </c>
      <c r="L27" s="39">
        <v>5</v>
      </c>
      <c r="M27" s="39">
        <v>2</v>
      </c>
      <c r="N27" s="39">
        <v>6</v>
      </c>
      <c r="O27" s="39">
        <v>29</v>
      </c>
    </row>
    <row r="28" spans="1:15" x14ac:dyDescent="0.3">
      <c r="A28" s="60"/>
      <c r="B28" s="41" t="s">
        <v>24</v>
      </c>
      <c r="C28" s="42">
        <v>142</v>
      </c>
      <c r="D28" s="42">
        <v>53</v>
      </c>
      <c r="E28" s="42">
        <v>55</v>
      </c>
      <c r="F28" s="42">
        <v>46</v>
      </c>
      <c r="G28" s="42">
        <v>61</v>
      </c>
      <c r="H28" s="42">
        <v>73</v>
      </c>
      <c r="I28" s="42">
        <v>129</v>
      </c>
      <c r="J28" s="42">
        <v>154</v>
      </c>
      <c r="K28" s="42">
        <v>197</v>
      </c>
      <c r="L28" s="42">
        <v>238</v>
      </c>
      <c r="M28" s="42">
        <v>196</v>
      </c>
      <c r="N28" s="42">
        <v>448</v>
      </c>
      <c r="O28" s="51">
        <v>1792</v>
      </c>
    </row>
    <row r="29" spans="1:15" x14ac:dyDescent="0.3">
      <c r="A29" s="61"/>
      <c r="B29" s="43" t="s">
        <v>25</v>
      </c>
      <c r="C29" s="44">
        <v>7.9241071428571397E-2</v>
      </c>
      <c r="D29" s="44">
        <v>2.9575892857142901E-2</v>
      </c>
      <c r="E29" s="44">
        <v>3.0691964285714302E-2</v>
      </c>
      <c r="F29" s="44">
        <v>2.5669642857142901E-2</v>
      </c>
      <c r="G29" s="44">
        <v>3.4040178571428603E-2</v>
      </c>
      <c r="H29" s="44">
        <v>4.0736607142857102E-2</v>
      </c>
      <c r="I29" s="44">
        <v>7.1986607142857095E-2</v>
      </c>
      <c r="J29" s="44">
        <v>8.59375E-2</v>
      </c>
      <c r="K29" s="44">
        <v>0.109933035714286</v>
      </c>
      <c r="L29" s="44">
        <v>0.1328125</v>
      </c>
      <c r="M29" s="44">
        <v>0.109375</v>
      </c>
      <c r="N29" s="44">
        <v>0.25</v>
      </c>
      <c r="O29" s="44">
        <v>1</v>
      </c>
    </row>
    <row r="30" spans="1:15" x14ac:dyDescent="0.3">
      <c r="A30" s="45"/>
      <c r="C30" s="47"/>
      <c r="D30" s="47"/>
      <c r="E30" s="47"/>
      <c r="F30" s="47"/>
      <c r="G30" s="47"/>
    </row>
    <row r="31" spans="1:15" ht="12.75" customHeight="1" x14ac:dyDescent="0.3">
      <c r="A31" s="59" t="s">
        <v>21</v>
      </c>
      <c r="B31" s="38" t="s">
        <v>10</v>
      </c>
      <c r="C31" s="39"/>
      <c r="D31" s="39"/>
      <c r="E31" s="39"/>
      <c r="F31" s="39"/>
      <c r="G31" s="39"/>
      <c r="H31" s="39">
        <v>1</v>
      </c>
      <c r="I31" s="39"/>
      <c r="J31" s="39">
        <v>1</v>
      </c>
      <c r="K31" s="39">
        <v>4</v>
      </c>
      <c r="L31" s="39">
        <v>20</v>
      </c>
      <c r="M31" s="39">
        <v>16</v>
      </c>
      <c r="N31" s="39">
        <v>248</v>
      </c>
      <c r="O31" s="39">
        <v>290</v>
      </c>
    </row>
    <row r="32" spans="1:15" x14ac:dyDescent="0.3">
      <c r="A32" s="60"/>
      <c r="B32" s="38" t="s">
        <v>12</v>
      </c>
      <c r="C32" s="39">
        <v>4</v>
      </c>
      <c r="D32" s="39">
        <v>3</v>
      </c>
      <c r="E32" s="39">
        <v>4</v>
      </c>
      <c r="F32" s="39">
        <v>12</v>
      </c>
      <c r="G32" s="39">
        <v>7</v>
      </c>
      <c r="H32" s="39">
        <v>13</v>
      </c>
      <c r="I32" s="39">
        <v>28</v>
      </c>
      <c r="J32" s="39">
        <v>36</v>
      </c>
      <c r="K32" s="39">
        <v>73</v>
      </c>
      <c r="L32" s="39">
        <v>133</v>
      </c>
      <c r="M32" s="39">
        <v>143</v>
      </c>
      <c r="N32" s="39">
        <v>236</v>
      </c>
      <c r="O32" s="39">
        <v>692</v>
      </c>
    </row>
    <row r="33" spans="1:15" x14ac:dyDescent="0.3">
      <c r="A33" s="60"/>
      <c r="B33" s="38" t="s">
        <v>13</v>
      </c>
      <c r="C33" s="39"/>
      <c r="D33" s="39">
        <v>1</v>
      </c>
      <c r="E33" s="39"/>
      <c r="F33" s="39"/>
      <c r="G33" s="39"/>
      <c r="H33" s="39"/>
      <c r="I33" s="39"/>
      <c r="J33" s="39"/>
      <c r="K33" s="39"/>
      <c r="L33" s="39"/>
      <c r="M33" s="39">
        <v>1</v>
      </c>
      <c r="N33" s="39">
        <v>16</v>
      </c>
      <c r="O33" s="39">
        <v>18</v>
      </c>
    </row>
    <row r="34" spans="1:15" x14ac:dyDescent="0.3">
      <c r="A34" s="60"/>
      <c r="B34" s="38" t="s">
        <v>23</v>
      </c>
      <c r="C34" s="39">
        <v>10</v>
      </c>
      <c r="D34" s="39">
        <v>11</v>
      </c>
      <c r="E34" s="39">
        <v>14</v>
      </c>
      <c r="F34" s="39">
        <v>14</v>
      </c>
      <c r="G34" s="39">
        <v>15</v>
      </c>
      <c r="H34" s="39">
        <v>37</v>
      </c>
      <c r="I34" s="39">
        <v>33</v>
      </c>
      <c r="J34" s="39">
        <v>45</v>
      </c>
      <c r="K34" s="39">
        <v>56</v>
      </c>
      <c r="L34" s="39">
        <v>54</v>
      </c>
      <c r="M34" s="39">
        <v>43</v>
      </c>
      <c r="N34" s="39">
        <v>47</v>
      </c>
      <c r="O34" s="39">
        <v>379</v>
      </c>
    </row>
    <row r="35" spans="1:15" x14ac:dyDescent="0.3">
      <c r="A35" s="60"/>
      <c r="B35" s="38" t="s">
        <v>15</v>
      </c>
      <c r="C35" s="39">
        <v>1</v>
      </c>
      <c r="D35" s="40">
        <v>2</v>
      </c>
      <c r="E35" s="40">
        <v>1</v>
      </c>
      <c r="F35" s="39"/>
      <c r="G35" s="39">
        <v>2</v>
      </c>
      <c r="H35" s="39"/>
      <c r="I35" s="39">
        <v>2</v>
      </c>
      <c r="J35" s="39">
        <v>2</v>
      </c>
      <c r="K35" s="39"/>
      <c r="L35" s="39">
        <v>1</v>
      </c>
      <c r="M35" s="39">
        <v>5</v>
      </c>
      <c r="N35" s="39">
        <v>5</v>
      </c>
      <c r="O35" s="39">
        <v>21</v>
      </c>
    </row>
    <row r="36" spans="1:15" x14ac:dyDescent="0.3">
      <c r="A36" s="60"/>
      <c r="B36" s="41" t="s">
        <v>24</v>
      </c>
      <c r="C36" s="42">
        <v>15</v>
      </c>
      <c r="D36" s="42">
        <v>17</v>
      </c>
      <c r="E36" s="42">
        <v>19</v>
      </c>
      <c r="F36" s="42">
        <v>26</v>
      </c>
      <c r="G36" s="42">
        <v>24</v>
      </c>
      <c r="H36" s="42">
        <v>51</v>
      </c>
      <c r="I36" s="42">
        <v>63</v>
      </c>
      <c r="J36" s="42">
        <v>84</v>
      </c>
      <c r="K36" s="42">
        <v>133</v>
      </c>
      <c r="L36" s="42">
        <v>208</v>
      </c>
      <c r="M36" s="42">
        <v>208</v>
      </c>
      <c r="N36" s="42">
        <v>552</v>
      </c>
      <c r="O36" s="51">
        <v>1400</v>
      </c>
    </row>
    <row r="37" spans="1:15" x14ac:dyDescent="0.3">
      <c r="A37" s="61"/>
      <c r="B37" s="43" t="s">
        <v>25</v>
      </c>
      <c r="C37" s="44">
        <v>1.0714285714285701E-2</v>
      </c>
      <c r="D37" s="44">
        <v>1.2142857142857099E-2</v>
      </c>
      <c r="E37" s="44">
        <v>1.3571428571428601E-2</v>
      </c>
      <c r="F37" s="44">
        <v>1.85714285714286E-2</v>
      </c>
      <c r="G37" s="44">
        <v>1.7142857142857099E-2</v>
      </c>
      <c r="H37" s="44">
        <v>3.64285714285714E-2</v>
      </c>
      <c r="I37" s="44">
        <v>4.4999999999999998E-2</v>
      </c>
      <c r="J37" s="44">
        <v>0.06</v>
      </c>
      <c r="K37" s="44">
        <v>9.5000000000000001E-2</v>
      </c>
      <c r="L37" s="44">
        <v>0.14857142857142899</v>
      </c>
      <c r="M37" s="44">
        <v>0.14857142857142899</v>
      </c>
      <c r="N37" s="44">
        <v>0.39428571428571402</v>
      </c>
      <c r="O37" s="44">
        <v>1</v>
      </c>
    </row>
    <row r="39" spans="1:15" x14ac:dyDescent="0.3">
      <c r="A39" s="55" t="s">
        <v>36</v>
      </c>
    </row>
    <row r="40" spans="1:15" x14ac:dyDescent="0.3">
      <c r="A40" s="55" t="s">
        <v>28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4BE5B1-5B5A-447A-82F7-8667E2F25454}"/>
</file>

<file path=customXml/itemProps2.xml><?xml version="1.0" encoding="utf-8"?>
<ds:datastoreItem xmlns:ds="http://schemas.openxmlformats.org/officeDocument/2006/customXml" ds:itemID="{4EBC50CB-994A-449C-B359-CEE41EFC63D3}"/>
</file>

<file path=customXml/itemProps3.xml><?xml version="1.0" encoding="utf-8"?>
<ds:datastoreItem xmlns:ds="http://schemas.openxmlformats.org/officeDocument/2006/customXml" ds:itemID="{B08B4DA0-611F-4BAD-BAD2-B8C257830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